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3820" windowHeight="10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<sst xmlns="http://schemas.openxmlformats.org/spreadsheetml/2006/main" count="19" uniqueCount="18">
  <si>
    <t>Gamma Calculator</t>
  </si>
  <si>
    <t>BT.1886</t>
  </si>
  <si>
    <t>Gamma Target</t>
  </si>
  <si>
    <t>Reference White</t>
  </si>
  <si>
    <t>Video Level</t>
  </si>
  <si>
    <t>Luminance Target</t>
  </si>
  <si>
    <t>Measured Luminance</t>
  </si>
  <si>
    <t>Measured Gamma</t>
  </si>
  <si>
    <t>Black Level</t>
  </si>
  <si>
    <t>White Reference</t>
  </si>
  <si>
    <t>1886 Contrast</t>
  </si>
  <si>
    <t>Black Lift</t>
  </si>
  <si>
    <r>
      <t>gamma (</t>
    </r>
    <r>
      <rPr>
        <b/>
        <sz val="10"/>
        <rFont val="Arial"/>
        <family val="2"/>
      </rPr>
      <t>γ)</t>
    </r>
  </si>
  <si>
    <t>deGamma R</t>
  </si>
  <si>
    <t>BT.1886 Expected Luminance</t>
  </si>
  <si>
    <t xml:space="preserve">Select/Enter </t>
  </si>
  <si>
    <t>Gamma Target, Reference White, Video Level, Measured Luminance, Black Level</t>
  </si>
  <si>
    <t>Measured Gamma and Luminance Target will Calculate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</si>
</sst>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%"/>
    <numFmt numFmtId="166" formatCode="0.000%"/>
    <numFmt numFmtId="167" formatCode="0.00000000000000%"/>
    <numFmt numFmtId="168" formatCode="0.00000000"/>
    <numFmt numFmtId="169" formatCode="0.0000000"/>
    <numFmt numFmtId="170" formatCode="0.000000"/>
    <numFmt numFmtId="171" formatCode="0.00000"/>
    <numFmt numFmtId="172" formatCode="0.0000"/>
  </numFmts>
  <fonts count="6">
    <font>
      <sz val="10"/>
      <name val="Arial"/>
      <family val="0"/>
    </font>
    <font>
      <b/>
      <sz val="10"/>
      <name val="Arial"/>
      <family val="2"/>
    </font>
    <font>
      <sz val="20"/>
      <color indexed="1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9" fontId="0" fillId="0" borderId="0" xfId="0" applyNumberFormat="1" applyAlignment="1">
      <alignment/>
    </xf>
    <xf numFmtId="166" fontId="0" fillId="0" borderId="0" xfId="19" applyNumberForma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2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9" fontId="4" fillId="2" borderId="0" xfId="19" applyFont="1" applyFill="1" applyAlignment="1" applyProtection="1">
      <alignment horizontal="center"/>
      <protection locked="0"/>
    </xf>
    <xf numFmtId="164" fontId="4" fillId="2" borderId="0" xfId="0" applyNumberFormat="1" applyFont="1" applyFill="1" applyAlignment="1">
      <alignment horizontal="center"/>
    </xf>
    <xf numFmtId="164" fontId="4" fillId="2" borderId="0" xfId="0" applyNumberFormat="1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2" fontId="4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9"/>
  <sheetViews>
    <sheetView showGridLines="0" tabSelected="1" workbookViewId="0" topLeftCell="A1">
      <selection activeCell="H18" sqref="H18"/>
    </sheetView>
  </sheetViews>
  <sheetFormatPr defaultColWidth="9.140625" defaultRowHeight="12.75"/>
  <cols>
    <col min="1" max="1" width="18.7109375" style="0" customWidth="1"/>
    <col min="15" max="15" width="0" style="0" hidden="1" customWidth="1"/>
    <col min="16" max="16" width="14.8515625" style="0" hidden="1" customWidth="1"/>
    <col min="17" max="17" width="10.421875" style="0" hidden="1" customWidth="1"/>
    <col min="18" max="18" width="12.57421875" style="0" hidden="1" customWidth="1"/>
    <col min="19" max="19" width="8.7109375" style="0" hidden="1" customWidth="1"/>
    <col min="20" max="20" width="10.00390625" style="0" hidden="1" customWidth="1"/>
    <col min="21" max="21" width="12.00390625" style="0" hidden="1" customWidth="1"/>
    <col min="22" max="29" width="0" style="0" hidden="1" customWidth="1"/>
  </cols>
  <sheetData>
    <row r="1" spans="1:21" ht="25.5">
      <c r="A1" s="14" t="s">
        <v>0</v>
      </c>
      <c r="B1" s="14"/>
      <c r="C1" s="14"/>
      <c r="E1" s="4" t="s">
        <v>15</v>
      </c>
      <c r="P1" s="9" t="s">
        <v>9</v>
      </c>
      <c r="Q1" s="9" t="s">
        <v>8</v>
      </c>
      <c r="R1" s="9" t="s">
        <v>10</v>
      </c>
      <c r="S1" s="9" t="s">
        <v>11</v>
      </c>
      <c r="T1" s="9" t="s">
        <v>12</v>
      </c>
      <c r="U1" s="9" t="s">
        <v>13</v>
      </c>
    </row>
    <row r="2" spans="1:23" ht="12.75">
      <c r="A2" s="7"/>
      <c r="B2" s="7"/>
      <c r="C2" s="7"/>
      <c r="E2" t="s">
        <v>16</v>
      </c>
      <c r="P2">
        <f>A7</f>
        <v>120</v>
      </c>
      <c r="Q2">
        <f>A16</f>
        <v>0.03</v>
      </c>
      <c r="R2" s="10">
        <f>((P2^U2)-(Q2^U2))^T2</f>
        <v>111.1105778026828</v>
      </c>
      <c r="S2" s="10">
        <f>Q2^U2/((P2^U2)-(Q2^U2))</f>
        <v>0.03258885512716181</v>
      </c>
      <c r="T2">
        <v>2.4</v>
      </c>
      <c r="U2">
        <f>1/T2</f>
        <v>0.4166666666666667</v>
      </c>
      <c r="V2" s="1">
        <v>1.8</v>
      </c>
      <c r="W2" s="5">
        <v>0.01</v>
      </c>
    </row>
    <row r="3" spans="1:23" ht="15.75">
      <c r="A3" s="15" t="s">
        <v>2</v>
      </c>
      <c r="B3" s="15"/>
      <c r="C3" s="15"/>
      <c r="V3" s="1">
        <v>1.9</v>
      </c>
      <c r="W3" s="5">
        <v>0.02</v>
      </c>
    </row>
    <row r="4" spans="1:23" ht="15">
      <c r="A4" s="16">
        <v>2.22</v>
      </c>
      <c r="B4" s="16"/>
      <c r="C4" s="16"/>
      <c r="E4" s="4" t="s">
        <v>17</v>
      </c>
      <c r="V4" s="1">
        <v>2</v>
      </c>
      <c r="W4" s="5">
        <v>0.03</v>
      </c>
    </row>
    <row r="5" spans="1:23" ht="15">
      <c r="A5" s="8"/>
      <c r="B5" s="7"/>
      <c r="C5" s="7"/>
      <c r="V5" s="1">
        <v>2.1</v>
      </c>
      <c r="W5" s="5">
        <v>0.04</v>
      </c>
    </row>
    <row r="6" spans="1:23" ht="15.75">
      <c r="A6" s="15" t="s">
        <v>3</v>
      </c>
      <c r="B6" s="15"/>
      <c r="C6" s="15"/>
      <c r="V6" s="1">
        <v>2.2</v>
      </c>
      <c r="W6" s="5">
        <v>0.05</v>
      </c>
    </row>
    <row r="7" spans="1:23" ht="15">
      <c r="A7" s="17">
        <v>120</v>
      </c>
      <c r="B7" s="17"/>
      <c r="C7" s="17"/>
      <c r="V7" s="1">
        <v>2.22</v>
      </c>
      <c r="W7" s="5">
        <v>0.06</v>
      </c>
    </row>
    <row r="8" spans="1:25" ht="15">
      <c r="A8" s="8"/>
      <c r="B8" s="7"/>
      <c r="C8" s="7"/>
      <c r="V8" s="1">
        <v>2.25</v>
      </c>
      <c r="W8" s="5">
        <v>0.07</v>
      </c>
      <c r="Y8" s="1"/>
    </row>
    <row r="9" spans="1:25" ht="15.75">
      <c r="A9" s="15" t="s">
        <v>4</v>
      </c>
      <c r="B9" s="15"/>
      <c r="C9" s="15"/>
      <c r="E9" s="4"/>
      <c r="V9" s="1">
        <v>2.3</v>
      </c>
      <c r="W9" s="5">
        <v>0.08</v>
      </c>
      <c r="Y9" s="11" t="s">
        <v>14</v>
      </c>
    </row>
    <row r="10" spans="1:25" ht="15">
      <c r="A10" s="18">
        <v>0.8</v>
      </c>
      <c r="B10" s="18"/>
      <c r="C10" s="18"/>
      <c r="V10" s="1">
        <v>2.35</v>
      </c>
      <c r="W10" s="5">
        <v>0.09</v>
      </c>
      <c r="Y10" s="2">
        <f>R2*(MAX(A10+S2,0))^2.4</f>
        <v>71.57952790786446</v>
      </c>
    </row>
    <row r="11" spans="1:23" ht="15">
      <c r="A11" s="8"/>
      <c r="B11" s="7"/>
      <c r="C11" s="7"/>
      <c r="V11" s="1">
        <v>2.4</v>
      </c>
      <c r="W11" s="5">
        <v>0.1</v>
      </c>
    </row>
    <row r="12" spans="1:23" ht="15.75">
      <c r="A12" s="15" t="s">
        <v>6</v>
      </c>
      <c r="B12" s="15"/>
      <c r="C12" s="15"/>
      <c r="V12" s="1">
        <v>2.5</v>
      </c>
      <c r="W12" s="5">
        <v>0.11</v>
      </c>
    </row>
    <row r="13" spans="1:23" ht="15">
      <c r="A13" s="20">
        <v>65</v>
      </c>
      <c r="B13" s="20"/>
      <c r="C13" s="20"/>
      <c r="V13" s="1">
        <v>2.6</v>
      </c>
      <c r="W13" s="5">
        <v>0.12</v>
      </c>
    </row>
    <row r="14" spans="1:23" ht="12.75">
      <c r="A14" s="7"/>
      <c r="B14" s="7"/>
      <c r="C14" s="7"/>
      <c r="V14" s="3" t="s">
        <v>1</v>
      </c>
      <c r="W14" s="5">
        <v>0.13</v>
      </c>
    </row>
    <row r="15" spans="1:23" ht="15.75">
      <c r="A15" s="15" t="s">
        <v>8</v>
      </c>
      <c r="B15" s="15"/>
      <c r="C15" s="15"/>
      <c r="V15" s="1"/>
      <c r="W15" s="5">
        <v>0.14</v>
      </c>
    </row>
    <row r="16" spans="1:23" ht="15">
      <c r="A16" s="21">
        <v>0.03</v>
      </c>
      <c r="B16" s="21"/>
      <c r="C16" s="21"/>
      <c r="V16" s="1"/>
      <c r="W16" s="5">
        <v>0.15</v>
      </c>
    </row>
    <row r="17" spans="1:23" ht="15">
      <c r="A17" s="12"/>
      <c r="B17" s="13"/>
      <c r="C17" s="13"/>
      <c r="V17" s="6">
        <f>A13/A7</f>
        <v>0.5416666666666666</v>
      </c>
      <c r="W17" s="5">
        <v>0.16</v>
      </c>
    </row>
    <row r="18" spans="1:23" ht="12.75">
      <c r="A18" s="7"/>
      <c r="B18" s="7"/>
      <c r="C18" s="7"/>
      <c r="V18">
        <f>(A10^A4)*A7</f>
        <v>73.12081395579482</v>
      </c>
      <c r="W18" s="5">
        <v>0.17</v>
      </c>
    </row>
    <row r="19" spans="1:23" ht="15.75">
      <c r="A19" s="15" t="s">
        <v>7</v>
      </c>
      <c r="B19" s="15"/>
      <c r="C19" s="15"/>
      <c r="W19" s="5">
        <v>0.18</v>
      </c>
    </row>
    <row r="20" spans="1:23" ht="15">
      <c r="A20" s="22">
        <f>LOG(V17)/LOG(A10)</f>
        <v>2.74757871906006</v>
      </c>
      <c r="B20" s="22"/>
      <c r="C20" s="22"/>
      <c r="W20" s="5">
        <v>0.19</v>
      </c>
    </row>
    <row r="21" spans="1:23" ht="15">
      <c r="A21" s="8"/>
      <c r="B21" s="7"/>
      <c r="C21" s="7"/>
      <c r="W21" s="5">
        <v>0.2</v>
      </c>
    </row>
    <row r="22" spans="1:23" ht="15.75">
      <c r="A22" s="15" t="s">
        <v>5</v>
      </c>
      <c r="B22" s="15"/>
      <c r="C22" s="15"/>
      <c r="W22" s="5">
        <v>0.21</v>
      </c>
    </row>
    <row r="23" spans="1:23" ht="15">
      <c r="A23" s="19">
        <f>IF(A4="BT.1886",Y10,V18)</f>
        <v>73.12081395579482</v>
      </c>
      <c r="B23" s="19"/>
      <c r="C23" s="19"/>
      <c r="W23" s="5">
        <v>0.22</v>
      </c>
    </row>
    <row r="24" spans="1:23" ht="12.75">
      <c r="A24" s="7"/>
      <c r="B24" s="7"/>
      <c r="C24" s="7"/>
      <c r="W24" s="5">
        <v>0.23</v>
      </c>
    </row>
    <row r="25" spans="1:23" ht="12.75">
      <c r="A25" s="7"/>
      <c r="B25" s="7"/>
      <c r="C25" s="7"/>
      <c r="W25" s="5">
        <v>0.24</v>
      </c>
    </row>
    <row r="26" ht="12.75">
      <c r="W26" s="5">
        <v>0.25</v>
      </c>
    </row>
    <row r="27" ht="12.75">
      <c r="W27" s="5">
        <v>0.26</v>
      </c>
    </row>
    <row r="28" ht="12.75">
      <c r="W28" s="5">
        <v>0.27</v>
      </c>
    </row>
    <row r="29" ht="12.75">
      <c r="W29" s="5">
        <v>0.28</v>
      </c>
    </row>
    <row r="30" ht="12.75">
      <c r="W30" s="5">
        <v>0.29</v>
      </c>
    </row>
    <row r="31" ht="12.75">
      <c r="W31" s="5">
        <v>0.3</v>
      </c>
    </row>
    <row r="32" ht="12.75">
      <c r="W32" s="5">
        <v>0.31</v>
      </c>
    </row>
    <row r="33" ht="12.75">
      <c r="W33" s="5">
        <v>0.32</v>
      </c>
    </row>
    <row r="34" ht="12.75">
      <c r="W34" s="5">
        <v>0.33</v>
      </c>
    </row>
    <row r="35" ht="12.75">
      <c r="W35" s="5">
        <v>0.34</v>
      </c>
    </row>
    <row r="36" ht="12.75">
      <c r="W36" s="5">
        <v>0.35</v>
      </c>
    </row>
    <row r="37" ht="12.75">
      <c r="W37" s="5">
        <v>0.36</v>
      </c>
    </row>
    <row r="38" ht="12.75">
      <c r="W38" s="5">
        <v>0.37</v>
      </c>
    </row>
    <row r="39" ht="12.75">
      <c r="W39" s="5">
        <v>0.38</v>
      </c>
    </row>
    <row r="40" ht="12.75">
      <c r="W40" s="5">
        <v>0.39</v>
      </c>
    </row>
    <row r="41" ht="12.75">
      <c r="W41" s="5">
        <v>0.4</v>
      </c>
    </row>
    <row r="42" ht="12.75">
      <c r="W42" s="5">
        <v>0.41</v>
      </c>
    </row>
    <row r="43" ht="12.75">
      <c r="W43" s="5">
        <v>0.42</v>
      </c>
    </row>
    <row r="44" ht="12.75">
      <c r="W44" s="5">
        <v>0.43</v>
      </c>
    </row>
    <row r="45" ht="12.75">
      <c r="W45" s="5">
        <v>0.44</v>
      </c>
    </row>
    <row r="46" ht="12.75">
      <c r="W46" s="5">
        <v>0.45</v>
      </c>
    </row>
    <row r="47" ht="12.75">
      <c r="W47" s="5">
        <v>0.46</v>
      </c>
    </row>
    <row r="48" ht="12.75">
      <c r="W48" s="5">
        <v>0.47</v>
      </c>
    </row>
    <row r="49" ht="12.75">
      <c r="W49" s="5">
        <v>0.48</v>
      </c>
    </row>
    <row r="50" ht="12.75">
      <c r="W50" s="5">
        <v>0.49</v>
      </c>
    </row>
    <row r="51" ht="12.75">
      <c r="W51" s="5">
        <v>0.5</v>
      </c>
    </row>
    <row r="52" ht="12.75">
      <c r="W52" s="5">
        <v>0.51</v>
      </c>
    </row>
    <row r="53" ht="12.75">
      <c r="W53" s="5">
        <v>0.52</v>
      </c>
    </row>
    <row r="54" ht="12.75">
      <c r="W54" s="5">
        <v>0.53</v>
      </c>
    </row>
    <row r="55" ht="12.75">
      <c r="W55" s="5">
        <v>0.54</v>
      </c>
    </row>
    <row r="56" ht="12.75">
      <c r="W56" s="5">
        <v>0.55</v>
      </c>
    </row>
    <row r="57" ht="12.75">
      <c r="W57" s="5">
        <v>0.56</v>
      </c>
    </row>
    <row r="58" ht="12.75">
      <c r="W58" s="5">
        <v>0.57</v>
      </c>
    </row>
    <row r="59" ht="12.75">
      <c r="W59" s="5">
        <v>0.58</v>
      </c>
    </row>
    <row r="60" ht="12.75">
      <c r="W60" s="5">
        <v>0.59</v>
      </c>
    </row>
    <row r="61" ht="12.75">
      <c r="W61" s="5">
        <v>0.6</v>
      </c>
    </row>
    <row r="62" ht="12.75">
      <c r="W62" s="5">
        <v>0.61</v>
      </c>
    </row>
    <row r="63" ht="12.75">
      <c r="W63" s="5">
        <v>0.62</v>
      </c>
    </row>
    <row r="64" ht="12.75">
      <c r="W64" s="5">
        <v>0.63</v>
      </c>
    </row>
    <row r="65" ht="12.75">
      <c r="W65" s="5">
        <v>0.64</v>
      </c>
    </row>
    <row r="66" ht="12.75">
      <c r="W66" s="5">
        <v>0.65</v>
      </c>
    </row>
    <row r="67" ht="12.75">
      <c r="W67" s="5">
        <v>0.66</v>
      </c>
    </row>
    <row r="68" ht="12.75">
      <c r="W68" s="5">
        <v>0.67</v>
      </c>
    </row>
    <row r="69" ht="12.75">
      <c r="W69" s="5">
        <v>0.68</v>
      </c>
    </row>
    <row r="70" ht="12.75">
      <c r="W70" s="5">
        <v>0.69</v>
      </c>
    </row>
    <row r="71" ht="12.75">
      <c r="W71" s="5">
        <v>0.7</v>
      </c>
    </row>
    <row r="72" ht="12.75">
      <c r="W72" s="5">
        <v>0.71</v>
      </c>
    </row>
    <row r="73" ht="12.75">
      <c r="W73" s="5">
        <v>0.72</v>
      </c>
    </row>
    <row r="74" ht="12.75">
      <c r="W74" s="5">
        <v>0.73</v>
      </c>
    </row>
    <row r="75" ht="12.75">
      <c r="W75" s="5">
        <v>0.74</v>
      </c>
    </row>
    <row r="76" ht="12.75">
      <c r="W76" s="5">
        <v>0.75</v>
      </c>
    </row>
    <row r="77" ht="12.75">
      <c r="W77" s="5">
        <v>0.76</v>
      </c>
    </row>
    <row r="78" ht="12.75">
      <c r="W78" s="5">
        <v>0.77</v>
      </c>
    </row>
    <row r="79" ht="12.75">
      <c r="W79" s="5">
        <v>0.78</v>
      </c>
    </row>
    <row r="80" ht="12.75">
      <c r="W80" s="5">
        <v>0.79</v>
      </c>
    </row>
    <row r="81" ht="12.75">
      <c r="W81" s="5">
        <v>0.8</v>
      </c>
    </row>
    <row r="82" ht="12.75">
      <c r="W82" s="5">
        <v>0.81</v>
      </c>
    </row>
    <row r="83" ht="12.75">
      <c r="W83" s="5">
        <v>0.82</v>
      </c>
    </row>
    <row r="84" ht="12.75">
      <c r="W84" s="5">
        <v>0.83</v>
      </c>
    </row>
    <row r="85" ht="12.75">
      <c r="W85" s="5">
        <v>0.84</v>
      </c>
    </row>
    <row r="86" ht="12.75">
      <c r="W86" s="5">
        <v>0.85</v>
      </c>
    </row>
    <row r="87" ht="12.75">
      <c r="W87" s="5">
        <v>0.86</v>
      </c>
    </row>
    <row r="88" ht="12.75">
      <c r="W88" s="5">
        <v>0.87</v>
      </c>
    </row>
    <row r="89" ht="12.75">
      <c r="W89" s="5">
        <v>0.88</v>
      </c>
    </row>
    <row r="90" ht="12.75">
      <c r="W90" s="5">
        <v>0.89</v>
      </c>
    </row>
    <row r="91" ht="12.75">
      <c r="W91" s="5">
        <v>0.9</v>
      </c>
    </row>
    <row r="92" ht="12.75">
      <c r="W92" s="5">
        <v>0.91</v>
      </c>
    </row>
    <row r="93" ht="12.75">
      <c r="W93" s="5">
        <v>0.92</v>
      </c>
    </row>
    <row r="94" ht="12.75">
      <c r="W94" s="5">
        <v>0.93</v>
      </c>
    </row>
    <row r="95" ht="12.75">
      <c r="W95" s="5">
        <v>0.94</v>
      </c>
    </row>
    <row r="96" ht="12.75">
      <c r="W96" s="5">
        <v>0.95</v>
      </c>
    </row>
    <row r="97" ht="12.75">
      <c r="W97" s="5">
        <v>0.96</v>
      </c>
    </row>
    <row r="98" ht="12.75">
      <c r="W98" s="5">
        <v>0.97</v>
      </c>
    </row>
    <row r="99" ht="12.75">
      <c r="W99" s="5">
        <v>0.98</v>
      </c>
    </row>
    <row r="100" ht="12.75">
      <c r="W100" s="5">
        <v>0.99</v>
      </c>
    </row>
    <row r="101" ht="12.75">
      <c r="W101" s="5">
        <v>1.01</v>
      </c>
    </row>
    <row r="102" ht="12.75">
      <c r="W102" s="5">
        <v>1.02</v>
      </c>
    </row>
    <row r="103" ht="12.75">
      <c r="W103" s="5">
        <v>1.03</v>
      </c>
    </row>
    <row r="104" ht="12.75">
      <c r="W104" s="5">
        <v>1.04</v>
      </c>
    </row>
    <row r="105" ht="12.75">
      <c r="W105" s="5">
        <v>1.05</v>
      </c>
    </row>
    <row r="106" ht="12.75">
      <c r="W106" s="5">
        <v>1.06</v>
      </c>
    </row>
    <row r="107" ht="12.75">
      <c r="W107" s="5">
        <v>1.07</v>
      </c>
    </row>
    <row r="108" ht="12.75">
      <c r="W108" s="5">
        <v>1.08</v>
      </c>
    </row>
    <row r="109" ht="12.75">
      <c r="W109" s="5">
        <v>1.09</v>
      </c>
    </row>
  </sheetData>
  <sheetProtection password="DFDF" sheet="1" objects="1" scenarios="1"/>
  <mergeCells count="15">
    <mergeCell ref="A23:C23"/>
    <mergeCell ref="A13:C13"/>
    <mergeCell ref="A15:C15"/>
    <mergeCell ref="A16:C16"/>
    <mergeCell ref="A20:C20"/>
    <mergeCell ref="A22:C22"/>
    <mergeCell ref="A19:C19"/>
    <mergeCell ref="A12:C12"/>
    <mergeCell ref="A7:C7"/>
    <mergeCell ref="A9:C9"/>
    <mergeCell ref="A10:C10"/>
    <mergeCell ref="A1:C1"/>
    <mergeCell ref="A3:C3"/>
    <mergeCell ref="A4:C4"/>
    <mergeCell ref="A6:C6"/>
  </mergeCells>
  <dataValidations count="2">
    <dataValidation type="list" allowBlank="1" showInputMessage="1" showErrorMessage="1" sqref="A4">
      <formula1>$V$2:$V$14</formula1>
    </dataValidation>
    <dataValidation type="list" allowBlank="1" showInputMessage="1" showErrorMessage="1" sqref="A10:C10">
      <formula1>$W$2:$W$109</formula1>
    </dataValidation>
  </dataValidation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Display Calibrations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Tom</cp:lastModifiedBy>
  <dcterms:created xsi:type="dcterms:W3CDTF">2015-03-13T02:13:47Z</dcterms:created>
  <dcterms:modified xsi:type="dcterms:W3CDTF">2015-03-15T02:12:22Z</dcterms:modified>
  <cp:category/>
  <cp:version/>
  <cp:contentType/>
  <cp:contentStatus/>
</cp:coreProperties>
</file>